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/>
  </bookViews>
  <sheets>
    <sheet name="1" sheetId="6" r:id="rId1"/>
  </sheets>
  <externalReferences>
    <externalReference r:id="rId2"/>
  </externalReferences>
  <definedNames>
    <definedName name="LesCode">[1]Лесничества!$A$2:$B$12</definedName>
    <definedName name="LesName">[1]Лесничества!$A$2:$A$12</definedName>
    <definedName name="ВидыИспользования">[1]Словарь!$B$2:$B$18</definedName>
    <definedName name="Код">"R[1]C"</definedName>
    <definedName name="КодВидИсп">[1]Словарь!$A$2:$C$18</definedName>
    <definedName name="КодВидИсп2">[1]Словарь!$B$2:$D$18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6" l="1"/>
  <c r="N28" i="6"/>
  <c r="N29" i="6"/>
  <c r="N30" i="6"/>
  <c r="N31" i="6"/>
  <c r="N32" i="6"/>
  <c r="N33" i="6"/>
  <c r="N34" i="6"/>
  <c r="O11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8" i="6"/>
  <c r="N7" i="6" l="1"/>
  <c r="O7" i="6"/>
  <c r="Q7" i="6"/>
  <c r="P7" i="6"/>
  <c r="M7" i="6"/>
  <c r="L7" i="6"/>
  <c r="K7" i="6"/>
  <c r="J7" i="6"/>
  <c r="I7" i="6"/>
</calcChain>
</file>

<file path=xl/sharedStrings.xml><?xml version="1.0" encoding="utf-8"?>
<sst xmlns="http://schemas.openxmlformats.org/spreadsheetml/2006/main" count="224" uniqueCount="128">
  <si>
    <t>№п.п</t>
  </si>
  <si>
    <t>Наименование лесничества</t>
  </si>
  <si>
    <t>Наименование
лесопользователя
(арендатора)</t>
  </si>
  <si>
    <t>ИНН</t>
  </si>
  <si>
    <t>Номер договора</t>
  </si>
  <si>
    <t>Дата договора</t>
  </si>
  <si>
    <t>Вид использования лесов</t>
  </si>
  <si>
    <t>Установленный годовой платеж за использование лесов по договору,
тыс. руб.</t>
  </si>
  <si>
    <t>Начислено за использование лесов с начала года, тыс. руб.</t>
  </si>
  <si>
    <t>Начислено за использование лесов за отчетный месяц, тыс. руб.</t>
  </si>
  <si>
    <t>Недоимка (задолженность), тыс. руб.</t>
  </si>
  <si>
    <t>всего</t>
  </si>
  <si>
    <t>в том числе</t>
  </si>
  <si>
    <t>за прошлые периоды</t>
  </si>
  <si>
    <r>
      <t xml:space="preserve">текущего года
</t>
    </r>
    <r>
      <rPr>
        <i/>
        <sz val="10"/>
        <rFont val="Arial"/>
        <family val="2"/>
        <charset val="204"/>
      </rPr>
      <t>(нарастающим итогом)</t>
    </r>
  </si>
  <si>
    <t>из нее:
за отчетный месяц</t>
  </si>
  <si>
    <t>А</t>
  </si>
  <si>
    <t>Б</t>
  </si>
  <si>
    <t>В</t>
  </si>
  <si>
    <t>Г</t>
  </si>
  <si>
    <t>Д</t>
  </si>
  <si>
    <t>Е</t>
  </si>
  <si>
    <t>Х</t>
  </si>
  <si>
    <t>ИТОГО</t>
  </si>
  <si>
    <t>Старокрымское</t>
  </si>
  <si>
    <t>Симферопольское</t>
  </si>
  <si>
    <t>Бахчисарайское</t>
  </si>
  <si>
    <t>9102041612</t>
  </si>
  <si>
    <t>005/18</t>
  </si>
  <si>
    <t>07.03.2018</t>
  </si>
  <si>
    <t>006/18</t>
  </si>
  <si>
    <t>ООО "СТРОЙ-ГРУПП-ИНВЕСТ"</t>
  </si>
  <si>
    <t>9110005488</t>
  </si>
  <si>
    <t>007/18</t>
  </si>
  <si>
    <t>9102065317</t>
  </si>
  <si>
    <t>001/16/34830016</t>
  </si>
  <si>
    <t>13.04.2016</t>
  </si>
  <si>
    <t>Белогорское</t>
  </si>
  <si>
    <t>Желтышев С.Н.</t>
  </si>
  <si>
    <t>741803065266</t>
  </si>
  <si>
    <t>026/18</t>
  </si>
  <si>
    <t>13.12.2018</t>
  </si>
  <si>
    <t>Алуштинское</t>
  </si>
  <si>
    <t>ИП Ибраимов А.Х.</t>
  </si>
  <si>
    <t>910225529034</t>
  </si>
  <si>
    <t>010/18</t>
  </si>
  <si>
    <t>20.07.2018</t>
  </si>
  <si>
    <t>024/18</t>
  </si>
  <si>
    <t>07.09.2018</t>
  </si>
  <si>
    <t>011/18</t>
  </si>
  <si>
    <t>15.08.2018</t>
  </si>
  <si>
    <t>ООО "КАМНИ КРЫМА"</t>
  </si>
  <si>
    <t>9102036838</t>
  </si>
  <si>
    <t>001/15</t>
  </si>
  <si>
    <t>22.07.2015</t>
  </si>
  <si>
    <t>Раздольненское</t>
  </si>
  <si>
    <t>ООО "Клуб охотников Красногорье"</t>
  </si>
  <si>
    <t>9102047692</t>
  </si>
  <si>
    <t>022/18</t>
  </si>
  <si>
    <t>24.08.2018</t>
  </si>
  <si>
    <t>ООО "Республиканская туристическая компания"</t>
  </si>
  <si>
    <t>9102034090</t>
  </si>
  <si>
    <t>002/15</t>
  </si>
  <si>
    <t>12.11.2015</t>
  </si>
  <si>
    <t>ООО "Юрэдвайс-пресс"</t>
  </si>
  <si>
    <t>9102040930</t>
  </si>
  <si>
    <t>019/18</t>
  </si>
  <si>
    <t>10.08.2018</t>
  </si>
  <si>
    <t>Петров В.С.</t>
  </si>
  <si>
    <t>910904958052</t>
  </si>
  <si>
    <t>012/18</t>
  </si>
  <si>
    <t>013/18</t>
  </si>
  <si>
    <t>014/18</t>
  </si>
  <si>
    <t>023/18</t>
  </si>
  <si>
    <t>Статус договора</t>
  </si>
  <si>
    <t>Фактически поступило в бюджет с начала года, тыс. руб.</t>
  </si>
  <si>
    <t>Фактически поступило в бюджет за отчетный месяц,
тыс. руб.</t>
  </si>
  <si>
    <t>Ж</t>
  </si>
  <si>
    <t>действующий</t>
  </si>
  <si>
    <t>строительство, реконструкция, эксплуатация линейных объектов</t>
  </si>
  <si>
    <t>осуществление рекреационной деятельности</t>
  </si>
  <si>
    <t>осуществление геологического изучения недр, разведка и добыча полезных ископаемых</t>
  </si>
  <si>
    <t>2508135611</t>
  </si>
  <si>
    <t>015/19</t>
  </si>
  <si>
    <t>02.09.2019</t>
  </si>
  <si>
    <t>ведение сельского хозяйства</t>
  </si>
  <si>
    <t>016/19</t>
  </si>
  <si>
    <t>09.04.2018</t>
  </si>
  <si>
    <t>ООО "Стройгазмонтаж"</t>
  </si>
  <si>
    <t>7729588440</t>
  </si>
  <si>
    <t>004/17</t>
  </si>
  <si>
    <t>25.07.2017</t>
  </si>
  <si>
    <t>005/17</t>
  </si>
  <si>
    <t>ООО "Охотники и рыболовы городского округа Симферополь"</t>
  </si>
  <si>
    <t>001/19</t>
  </si>
  <si>
    <t>07.03.2019</t>
  </si>
  <si>
    <t>9104008956</t>
  </si>
  <si>
    <t>012/19</t>
  </si>
  <si>
    <t>24.07.2019</t>
  </si>
  <si>
    <t>9102227938</t>
  </si>
  <si>
    <t>Ибраимов А.Х.</t>
  </si>
  <si>
    <t>27.07.2019</t>
  </si>
  <si>
    <t>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(053 1 12 04012 01 6000 120)
 по состоянию на 01.04.2021</t>
  </si>
  <si>
    <t>АО "МА "Симферополь"</t>
  </si>
  <si>
    <t>ООО "Алсу 2"</t>
  </si>
  <si>
    <t>ООО "Море"</t>
  </si>
  <si>
    <t>9103089046</t>
  </si>
  <si>
    <t>007/19</t>
  </si>
  <si>
    <t>15.05.2019</t>
  </si>
  <si>
    <t>ООО «БКПЭП «Агропромэнерго»</t>
  </si>
  <si>
    <t>ООО "Добровская долина"</t>
  </si>
  <si>
    <t>9102049788</t>
  </si>
  <si>
    <t>008/20</t>
  </si>
  <si>
    <t>18.12.2020</t>
  </si>
  <si>
    <t>осуществление видов деятельности в сфере охотничьего хозяйства</t>
  </si>
  <si>
    <t>ООО "ГК "Криптон"</t>
  </si>
  <si>
    <t>9102198660</t>
  </si>
  <si>
    <t>007/20</t>
  </si>
  <si>
    <t>11.12.2020</t>
  </si>
  <si>
    <t>ООО "Партнер-проект"</t>
  </si>
  <si>
    <t>9203543217</t>
  </si>
  <si>
    <t>009/20</t>
  </si>
  <si>
    <t>25.12.2020</t>
  </si>
  <si>
    <t>ГУП РК "Крымэнерго"</t>
  </si>
  <si>
    <t>9102002878</t>
  </si>
  <si>
    <t>017/18</t>
  </si>
  <si>
    <t>07.08.2018</t>
  </si>
  <si>
    <t>расторгнутый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</si>
</sst>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000_ ;[Red]\-#,##0.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1" applyNumberFormat="1" applyFill="1" applyBorder="1" applyAlignment="1" applyProtection="1">
      <alignment horizontal="left" vertical="center" wrapText="1"/>
      <protection locked="0"/>
    </xf>
    <xf numFmtId="49" fontId="4" fillId="2" borderId="1" xfId="1" applyNumberForma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1" applyNumberFormat="1" applyFont="1" applyBorder="1" applyAlignment="1" applyProtection="1">
      <alignment horizontal="right"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/>
    </xf>
    <xf numFmtId="0" fontId="4" fillId="4" borderId="1" xfId="1" applyFont="1" applyFill="1" applyBorder="1" applyAlignment="1" applyProtection="1">
      <alignment vertical="center" wrapText="1"/>
      <protection locked="0"/>
    </xf>
    <xf numFmtId="0" fontId="4" fillId="4" borderId="1" xfId="1" applyNumberFormat="1" applyFont="1" applyFill="1" applyBorder="1" applyAlignment="1" applyProtection="1">
      <alignment horizontal="left" vertical="center" wrapText="1"/>
      <protection locked="0"/>
    </xf>
    <xf numFmtId="164" fontId="4" fillId="4" borderId="1" xfId="1" applyNumberFormat="1" applyFont="1" applyFill="1" applyBorder="1" applyAlignment="1" applyProtection="1">
      <alignment horizontal="right" vertical="center"/>
      <protection locked="0"/>
    </xf>
    <xf numFmtId="0" fontId="4" fillId="4" borderId="1" xfId="1" applyFont="1" applyFill="1" applyBorder="1" applyAlignment="1" applyProtection="1">
      <alignment wrapText="1"/>
      <protection locked="0"/>
    </xf>
    <xf numFmtId="0" fontId="4" fillId="4" borderId="1" xfId="1" applyFont="1" applyFill="1" applyBorder="1" applyAlignment="1" applyProtection="1">
      <alignment horizontal="left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right" vertical="center"/>
    </xf>
    <xf numFmtId="165" fontId="4" fillId="2" borderId="1" xfId="1" applyNumberFormat="1" applyFont="1" applyFill="1" applyBorder="1" applyAlignment="1" applyProtection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 applyProtection="1">
      <alignment horizontal="right" vertical="center"/>
      <protection locked="0"/>
    </xf>
  </cellXfs>
  <cellStyles count="5">
    <cellStyle name="Обычный" xfId="0" builtinId="0"/>
    <cellStyle name="Обычный 2" xfId="2"/>
    <cellStyle name="Обычный 2 2_17-oper_новая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3;&#1091;&#1093;&#1075;&#1072;&#1083;&#1090;&#1077;&#1088;&#1080;&#1103;\Desktop\&#1056;&#1072;&#1073;&#1086;&#1095;&#1080;&#1077;%20&#1076;&#1086;&#1082;&#1091;&#1084;&#1077;&#1085;&#1090;&#1099;%20&#1089;%20&#1089;&#1077;&#1090;&#1080;\&#1052;&#1048;&#1053;&#1048;&#1057;&#1058;&#1045;&#1056;&#1057;&#1058;&#1042;&#1054;\&#1054;&#1058;&#1063;&#1045;&#1058;&#1067;\&#1054;&#1048;&#1055;\2-&#1086;&#1080;&#1087;%20&#1077;&#1078;&#1077;&#1084;&#1077;&#1089;\2018%20&#1075;\2-OIP_v.9.3.1%20&#1076;&#1077;&#1082;&#1072;&#1073;&#1088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  <sheetName val="2-OIP_v.9.3.1 декабрь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Алуштинское</v>
          </cell>
          <cell r="B2" t="str">
            <v>01</v>
          </cell>
        </row>
        <row r="3">
          <cell r="A3" t="str">
            <v>Бахчисарайское</v>
          </cell>
          <cell r="B3" t="str">
            <v>02</v>
          </cell>
        </row>
        <row r="4">
          <cell r="A4" t="str">
            <v>Белогорское</v>
          </cell>
          <cell r="B4" t="str">
            <v>03</v>
          </cell>
        </row>
        <row r="5">
          <cell r="A5" t="str">
            <v>Джанкойское</v>
          </cell>
          <cell r="B5" t="str">
            <v>04</v>
          </cell>
        </row>
        <row r="6">
          <cell r="A6" t="str">
            <v>Евпаторийское</v>
          </cell>
          <cell r="B6" t="str">
            <v>05</v>
          </cell>
        </row>
        <row r="7">
          <cell r="A7" t="str">
            <v>Куйбышевское</v>
          </cell>
          <cell r="B7" t="str">
            <v>06</v>
          </cell>
        </row>
        <row r="8">
          <cell r="A8" t="str">
            <v>Раздольненское</v>
          </cell>
          <cell r="B8" t="str">
            <v>08</v>
          </cell>
        </row>
        <row r="9">
          <cell r="A9" t="str">
            <v>Симферопольское</v>
          </cell>
          <cell r="B9" t="str">
            <v>09</v>
          </cell>
        </row>
        <row r="10">
          <cell r="A10" t="str">
            <v>Старокрымское</v>
          </cell>
          <cell r="B10" t="str">
            <v>10</v>
          </cell>
        </row>
        <row r="11">
          <cell r="A11" t="str">
            <v>Судакское</v>
          </cell>
          <cell r="B11" t="str">
            <v>11</v>
          </cell>
        </row>
      </sheetData>
      <sheetData sheetId="12" refreshError="1"/>
      <sheetData sheetId="13" refreshError="1">
        <row r="2">
          <cell r="A2" t="str">
            <v>01</v>
          </cell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topLeftCell="D16" zoomScale="70" zoomScaleNormal="70" workbookViewId="0">
      <selection activeCell="P21" sqref="P21:Q21"/>
    </sheetView>
  </sheetViews>
  <sheetFormatPr defaultRowHeight="15" x14ac:dyDescent="0.25"/>
  <cols>
    <col min="1" max="1" width="6.42578125" style="3" bestFit="1" customWidth="1"/>
    <col min="2" max="2" width="27.42578125" style="3" bestFit="1" customWidth="1"/>
    <col min="3" max="3" width="34.5703125" style="3" bestFit="1" customWidth="1"/>
    <col min="4" max="4" width="14.28515625" style="3" bestFit="1" customWidth="1"/>
    <col min="5" max="5" width="16.42578125" style="3" bestFit="1" customWidth="1"/>
    <col min="6" max="6" width="15" style="3" bestFit="1" customWidth="1"/>
    <col min="7" max="7" width="17.5703125" style="3" bestFit="1" customWidth="1"/>
    <col min="8" max="8" width="33.140625" style="3" bestFit="1" customWidth="1"/>
    <col min="9" max="9" width="17.42578125" style="3" bestFit="1" customWidth="1"/>
    <col min="10" max="12" width="25.28515625" style="3" customWidth="1"/>
    <col min="13" max="13" width="17.42578125" style="3" bestFit="1" customWidth="1"/>
    <col min="14" max="14" width="11.42578125" style="3" bestFit="1" customWidth="1"/>
    <col min="15" max="15" width="20.7109375" style="3" bestFit="1" customWidth="1"/>
    <col min="16" max="16" width="15.28515625" style="3" bestFit="1" customWidth="1"/>
    <col min="17" max="17" width="13.140625" style="3" bestFit="1" customWidth="1"/>
    <col min="18" max="16384" width="9.140625" style="3"/>
  </cols>
  <sheetData>
    <row r="1" spans="1:17" ht="79.5" customHeight="1" x14ac:dyDescent="0.25">
      <c r="A1" s="22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 customHeight="1" x14ac:dyDescent="0.25">
      <c r="A2" s="26" t="s">
        <v>0</v>
      </c>
      <c r="B2" s="26" t="s">
        <v>1</v>
      </c>
      <c r="C2" s="26" t="s">
        <v>2</v>
      </c>
      <c r="D2" s="26" t="s">
        <v>3</v>
      </c>
      <c r="E2" s="24" t="s">
        <v>4</v>
      </c>
      <c r="F2" s="24" t="s">
        <v>5</v>
      </c>
      <c r="G2" s="24" t="s">
        <v>74</v>
      </c>
      <c r="H2" s="25" t="s">
        <v>6</v>
      </c>
      <c r="I2" s="21" t="s">
        <v>7</v>
      </c>
      <c r="J2" s="21" t="s">
        <v>8</v>
      </c>
      <c r="K2" s="21" t="s">
        <v>9</v>
      </c>
      <c r="L2" s="21" t="s">
        <v>75</v>
      </c>
      <c r="M2" s="21" t="s">
        <v>76</v>
      </c>
      <c r="N2" s="19" t="s">
        <v>10</v>
      </c>
      <c r="O2" s="19"/>
      <c r="P2" s="20"/>
      <c r="Q2" s="20"/>
    </row>
    <row r="3" spans="1:17" ht="15" customHeight="1" x14ac:dyDescent="0.25">
      <c r="A3" s="26"/>
      <c r="B3" s="20"/>
      <c r="C3" s="26"/>
      <c r="D3" s="26"/>
      <c r="E3" s="24"/>
      <c r="F3" s="24"/>
      <c r="G3" s="24"/>
      <c r="H3" s="25"/>
      <c r="I3" s="21"/>
      <c r="J3" s="21"/>
      <c r="K3" s="21"/>
      <c r="L3" s="21"/>
      <c r="M3" s="21"/>
      <c r="N3" s="19" t="s">
        <v>11</v>
      </c>
      <c r="O3" s="19" t="s">
        <v>12</v>
      </c>
      <c r="P3" s="20"/>
      <c r="Q3" s="20"/>
    </row>
    <row r="4" spans="1:17" ht="15" customHeight="1" x14ac:dyDescent="0.25">
      <c r="A4" s="26"/>
      <c r="B4" s="20"/>
      <c r="C4" s="26"/>
      <c r="D4" s="26"/>
      <c r="E4" s="24"/>
      <c r="F4" s="24"/>
      <c r="G4" s="24"/>
      <c r="H4" s="25"/>
      <c r="I4" s="21"/>
      <c r="J4" s="21"/>
      <c r="K4" s="21"/>
      <c r="L4" s="21"/>
      <c r="M4" s="21"/>
      <c r="N4" s="19"/>
      <c r="O4" s="19" t="s">
        <v>13</v>
      </c>
      <c r="P4" s="19" t="s">
        <v>14</v>
      </c>
      <c r="Q4" s="19" t="s">
        <v>15</v>
      </c>
    </row>
    <row r="5" spans="1:17" ht="34.5" customHeight="1" x14ac:dyDescent="0.25">
      <c r="A5" s="26"/>
      <c r="B5" s="20"/>
      <c r="C5" s="26"/>
      <c r="D5" s="26"/>
      <c r="E5" s="24"/>
      <c r="F5" s="24"/>
      <c r="G5" s="24"/>
      <c r="H5" s="25"/>
      <c r="I5" s="21"/>
      <c r="J5" s="21"/>
      <c r="K5" s="21"/>
      <c r="L5" s="21"/>
      <c r="M5" s="21"/>
      <c r="N5" s="19"/>
      <c r="O5" s="19"/>
      <c r="P5" s="19"/>
      <c r="Q5" s="19"/>
    </row>
    <row r="6" spans="1:17" x14ac:dyDescent="0.25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77</v>
      </c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</row>
    <row r="7" spans="1:17" x14ac:dyDescent="0.2">
      <c r="A7" s="16" t="s">
        <v>22</v>
      </c>
      <c r="B7" s="16" t="s">
        <v>22</v>
      </c>
      <c r="C7" s="2" t="s">
        <v>23</v>
      </c>
      <c r="D7" s="16" t="s">
        <v>22</v>
      </c>
      <c r="E7" s="16" t="s">
        <v>22</v>
      </c>
      <c r="F7" s="16" t="s">
        <v>22</v>
      </c>
      <c r="G7" s="16" t="s">
        <v>22</v>
      </c>
      <c r="H7" s="16" t="s">
        <v>22</v>
      </c>
      <c r="I7" s="17">
        <f>SUM(I8:I811)</f>
        <v>16180.3</v>
      </c>
      <c r="J7" s="17">
        <f>SUM(J8:J811)</f>
        <v>3787.7000000000007</v>
      </c>
      <c r="K7" s="17">
        <f>SUM(K8:K811)</f>
        <v>1350</v>
      </c>
      <c r="L7" s="17">
        <f>SUM(L8:L811)</f>
        <v>1242</v>
      </c>
      <c r="M7" s="17">
        <f>SUM(M8:M811)</f>
        <v>302.7</v>
      </c>
      <c r="N7" s="17">
        <f>SUM(N8:N811)</f>
        <v>16966.699999999997</v>
      </c>
      <c r="O7" s="17">
        <f>SUM(O8:O811)</f>
        <v>13912.100000000002</v>
      </c>
      <c r="P7" s="17">
        <f>SUM(P8:P811)</f>
        <v>3054.6000000000013</v>
      </c>
      <c r="Q7" s="17">
        <f>SUM(Q8:Q811)</f>
        <v>1044</v>
      </c>
    </row>
    <row r="8" spans="1:17" ht="25.5" x14ac:dyDescent="0.25">
      <c r="A8" s="18">
        <v>1</v>
      </c>
      <c r="B8" s="4" t="s">
        <v>25</v>
      </c>
      <c r="C8" s="6" t="s">
        <v>103</v>
      </c>
      <c r="D8" s="6" t="s">
        <v>34</v>
      </c>
      <c r="E8" s="6" t="s">
        <v>35</v>
      </c>
      <c r="F8" s="6" t="s">
        <v>36</v>
      </c>
      <c r="G8" s="7" t="s">
        <v>78</v>
      </c>
      <c r="H8" s="8" t="s">
        <v>79</v>
      </c>
      <c r="I8" s="9">
        <v>42.6</v>
      </c>
      <c r="J8" s="9">
        <v>10.199999999999999</v>
      </c>
      <c r="K8" s="9">
        <v>3.4</v>
      </c>
      <c r="L8" s="9">
        <v>10.199999999999999</v>
      </c>
      <c r="M8" s="9">
        <v>3.4</v>
      </c>
      <c r="N8" s="10">
        <f>O8+P8</f>
        <v>3.7</v>
      </c>
      <c r="O8" s="9">
        <v>3.7</v>
      </c>
      <c r="P8" s="9"/>
      <c r="Q8" s="9"/>
    </row>
    <row r="9" spans="1:17" ht="25.5" x14ac:dyDescent="0.25">
      <c r="A9" s="18">
        <v>2</v>
      </c>
      <c r="B9" s="4" t="s">
        <v>37</v>
      </c>
      <c r="C9" s="6" t="s">
        <v>38</v>
      </c>
      <c r="D9" s="6" t="s">
        <v>39</v>
      </c>
      <c r="E9" s="6" t="s">
        <v>40</v>
      </c>
      <c r="F9" s="6" t="s">
        <v>41</v>
      </c>
      <c r="G9" s="7" t="s">
        <v>78</v>
      </c>
      <c r="H9" s="8" t="s">
        <v>80</v>
      </c>
      <c r="I9" s="9">
        <v>49.1</v>
      </c>
      <c r="J9" s="9">
        <v>12.1</v>
      </c>
      <c r="K9" s="9">
        <v>4.2</v>
      </c>
      <c r="L9" s="9"/>
      <c r="M9" s="9"/>
      <c r="N9" s="10">
        <f t="shared" ref="N9:N34" si="0">O9+P9</f>
        <v>64.599999999999994</v>
      </c>
      <c r="O9" s="9">
        <v>52.5</v>
      </c>
      <c r="P9" s="9">
        <v>12.1</v>
      </c>
      <c r="Q9" s="9">
        <v>4.2</v>
      </c>
    </row>
    <row r="10" spans="1:17" ht="25.5" x14ac:dyDescent="0.25">
      <c r="A10" s="18">
        <v>3</v>
      </c>
      <c r="B10" s="4" t="s">
        <v>25</v>
      </c>
      <c r="C10" s="6" t="s">
        <v>104</v>
      </c>
      <c r="D10" s="6" t="s">
        <v>96</v>
      </c>
      <c r="E10" s="6" t="s">
        <v>97</v>
      </c>
      <c r="F10" s="6" t="s">
        <v>98</v>
      </c>
      <c r="G10" s="7" t="s">
        <v>78</v>
      </c>
      <c r="H10" s="8" t="s">
        <v>80</v>
      </c>
      <c r="I10" s="9">
        <v>1884.9</v>
      </c>
      <c r="J10" s="9">
        <v>464.8</v>
      </c>
      <c r="K10" s="9">
        <v>160.1</v>
      </c>
      <c r="L10" s="9"/>
      <c r="M10" s="9"/>
      <c r="N10" s="10">
        <f t="shared" si="0"/>
        <v>1164.5999999999999</v>
      </c>
      <c r="O10" s="9">
        <v>699.8</v>
      </c>
      <c r="P10" s="9">
        <v>464.8</v>
      </c>
      <c r="Q10" s="9">
        <v>160.1</v>
      </c>
    </row>
    <row r="11" spans="1:17" ht="38.25" x14ac:dyDescent="0.25">
      <c r="A11" s="18">
        <v>4</v>
      </c>
      <c r="B11" s="4" t="s">
        <v>24</v>
      </c>
      <c r="C11" s="6" t="s">
        <v>51</v>
      </c>
      <c r="D11" s="6" t="s">
        <v>52</v>
      </c>
      <c r="E11" s="6" t="s">
        <v>53</v>
      </c>
      <c r="F11" s="6" t="s">
        <v>54</v>
      </c>
      <c r="G11" s="7" t="s">
        <v>78</v>
      </c>
      <c r="H11" s="8" t="s">
        <v>81</v>
      </c>
      <c r="I11" s="9">
        <v>397</v>
      </c>
      <c r="J11" s="9">
        <v>103.2</v>
      </c>
      <c r="K11" s="9">
        <v>31.8</v>
      </c>
      <c r="L11" s="9">
        <v>103.2</v>
      </c>
      <c r="M11" s="9">
        <v>31.8</v>
      </c>
      <c r="N11" s="10">
        <f t="shared" si="0"/>
        <v>229.3</v>
      </c>
      <c r="O11" s="9">
        <f>19.6+54.8+154.9</f>
        <v>229.3</v>
      </c>
      <c r="P11" s="9"/>
      <c r="Q11" s="9"/>
    </row>
    <row r="12" spans="1:17" x14ac:dyDescent="0.25">
      <c r="A12" s="18">
        <v>5</v>
      </c>
      <c r="B12" s="4" t="s">
        <v>26</v>
      </c>
      <c r="C12" s="6" t="s">
        <v>105</v>
      </c>
      <c r="D12" s="6" t="s">
        <v>82</v>
      </c>
      <c r="E12" s="6" t="s">
        <v>83</v>
      </c>
      <c r="F12" s="6" t="s">
        <v>84</v>
      </c>
      <c r="G12" s="7" t="s">
        <v>78</v>
      </c>
      <c r="H12" s="8" t="s">
        <v>85</v>
      </c>
      <c r="I12" s="9">
        <v>37.799999999999997</v>
      </c>
      <c r="J12" s="9">
        <v>9.3000000000000007</v>
      </c>
      <c r="K12" s="9">
        <v>3.2</v>
      </c>
      <c r="L12" s="9"/>
      <c r="M12" s="9"/>
      <c r="N12" s="10">
        <f t="shared" si="0"/>
        <v>42.400000000000006</v>
      </c>
      <c r="O12" s="9">
        <v>33.1</v>
      </c>
      <c r="P12" s="9">
        <v>9.3000000000000007</v>
      </c>
      <c r="Q12" s="9">
        <v>3.2</v>
      </c>
    </row>
    <row r="13" spans="1:17" x14ac:dyDescent="0.25">
      <c r="A13" s="18">
        <v>6</v>
      </c>
      <c r="B13" s="4" t="s">
        <v>25</v>
      </c>
      <c r="C13" s="6" t="s">
        <v>105</v>
      </c>
      <c r="D13" s="6" t="s">
        <v>82</v>
      </c>
      <c r="E13" s="6" t="s">
        <v>86</v>
      </c>
      <c r="F13" s="6" t="s">
        <v>84</v>
      </c>
      <c r="G13" s="7" t="s">
        <v>78</v>
      </c>
      <c r="H13" s="8" t="s">
        <v>85</v>
      </c>
      <c r="I13" s="9">
        <v>48.9</v>
      </c>
      <c r="J13" s="9">
        <v>12.1</v>
      </c>
      <c r="K13" s="9">
        <v>4.2</v>
      </c>
      <c r="L13" s="9"/>
      <c r="M13" s="9"/>
      <c r="N13" s="10">
        <f t="shared" si="0"/>
        <v>54.9</v>
      </c>
      <c r="O13" s="9">
        <v>42.8</v>
      </c>
      <c r="P13" s="9">
        <v>12.1</v>
      </c>
      <c r="Q13" s="9">
        <v>4.2</v>
      </c>
    </row>
    <row r="14" spans="1:17" ht="25.5" x14ac:dyDescent="0.25">
      <c r="A14" s="18">
        <v>7</v>
      </c>
      <c r="B14" s="4" t="s">
        <v>25</v>
      </c>
      <c r="C14" s="6" t="s">
        <v>105</v>
      </c>
      <c r="D14" s="6" t="s">
        <v>106</v>
      </c>
      <c r="E14" s="6" t="s">
        <v>107</v>
      </c>
      <c r="F14" s="6" t="s">
        <v>108</v>
      </c>
      <c r="G14" s="7" t="s">
        <v>78</v>
      </c>
      <c r="H14" s="8" t="s">
        <v>80</v>
      </c>
      <c r="I14" s="9">
        <v>164.6</v>
      </c>
      <c r="J14" s="9">
        <v>40.6</v>
      </c>
      <c r="K14" s="9">
        <v>14</v>
      </c>
      <c r="L14" s="9"/>
      <c r="M14" s="9"/>
      <c r="N14" s="10">
        <f t="shared" si="0"/>
        <v>40.6</v>
      </c>
      <c r="O14" s="9"/>
      <c r="P14" s="9">
        <v>40.6</v>
      </c>
      <c r="Q14" s="9">
        <v>14</v>
      </c>
    </row>
    <row r="15" spans="1:17" ht="25.5" x14ac:dyDescent="0.25">
      <c r="A15" s="18">
        <v>8</v>
      </c>
      <c r="B15" s="4" t="s">
        <v>42</v>
      </c>
      <c r="C15" s="6" t="s">
        <v>93</v>
      </c>
      <c r="D15" s="6" t="s">
        <v>99</v>
      </c>
      <c r="E15" s="6" t="s">
        <v>94</v>
      </c>
      <c r="F15" s="6" t="s">
        <v>95</v>
      </c>
      <c r="G15" s="7" t="s">
        <v>78</v>
      </c>
      <c r="H15" s="8" t="s">
        <v>80</v>
      </c>
      <c r="I15" s="9">
        <v>805.4</v>
      </c>
      <c r="J15" s="9">
        <v>198.6</v>
      </c>
      <c r="K15" s="9">
        <v>68.400000000000006</v>
      </c>
      <c r="L15" s="9"/>
      <c r="M15" s="9"/>
      <c r="N15" s="10">
        <f t="shared" si="0"/>
        <v>368.79999999999995</v>
      </c>
      <c r="O15" s="9">
        <v>170.2</v>
      </c>
      <c r="P15" s="9">
        <v>198.6</v>
      </c>
      <c r="Q15" s="9">
        <v>68.400000000000006</v>
      </c>
    </row>
    <row r="16" spans="1:17" ht="25.5" x14ac:dyDescent="0.25">
      <c r="A16" s="18">
        <v>9</v>
      </c>
      <c r="B16" s="4" t="s">
        <v>24</v>
      </c>
      <c r="C16" s="6" t="s">
        <v>60</v>
      </c>
      <c r="D16" s="6" t="s">
        <v>61</v>
      </c>
      <c r="E16" s="6" t="s">
        <v>62</v>
      </c>
      <c r="F16" s="6" t="s">
        <v>63</v>
      </c>
      <c r="G16" s="7" t="s">
        <v>78</v>
      </c>
      <c r="H16" s="8" t="s">
        <v>80</v>
      </c>
      <c r="I16" s="9">
        <v>2948.2</v>
      </c>
      <c r="J16" s="9">
        <v>707.6</v>
      </c>
      <c r="K16" s="9">
        <v>235.9</v>
      </c>
      <c r="L16" s="9">
        <v>516</v>
      </c>
      <c r="M16" s="9"/>
      <c r="N16" s="10">
        <f t="shared" si="0"/>
        <v>3253.2999999999997</v>
      </c>
      <c r="O16" s="9">
        <v>2545.6999999999998</v>
      </c>
      <c r="P16" s="9">
        <v>707.6</v>
      </c>
      <c r="Q16" s="9">
        <v>235.9</v>
      </c>
    </row>
    <row r="17" spans="1:17" ht="25.5" x14ac:dyDescent="0.25">
      <c r="A17" s="18">
        <v>10</v>
      </c>
      <c r="B17" s="4" t="s">
        <v>26</v>
      </c>
      <c r="C17" s="6" t="s">
        <v>64</v>
      </c>
      <c r="D17" s="6" t="s">
        <v>65</v>
      </c>
      <c r="E17" s="6" t="s">
        <v>66</v>
      </c>
      <c r="F17" s="6" t="s">
        <v>67</v>
      </c>
      <c r="G17" s="7" t="s">
        <v>78</v>
      </c>
      <c r="H17" s="8" t="s">
        <v>80</v>
      </c>
      <c r="I17" s="9">
        <v>70.5</v>
      </c>
      <c r="J17" s="9">
        <v>17.399999999999999</v>
      </c>
      <c r="K17" s="9">
        <v>6</v>
      </c>
      <c r="L17" s="9"/>
      <c r="M17" s="9"/>
      <c r="N17" s="10">
        <f t="shared" si="0"/>
        <v>142.80000000000001</v>
      </c>
      <c r="O17" s="9">
        <v>125.4</v>
      </c>
      <c r="P17" s="9">
        <v>17.399999999999999</v>
      </c>
      <c r="Q17" s="9">
        <v>6</v>
      </c>
    </row>
    <row r="18" spans="1:17" ht="38.25" x14ac:dyDescent="0.25">
      <c r="A18" s="18">
        <v>11</v>
      </c>
      <c r="B18" s="4" t="s">
        <v>26</v>
      </c>
      <c r="C18" s="6" t="s">
        <v>109</v>
      </c>
      <c r="D18" s="6" t="s">
        <v>27</v>
      </c>
      <c r="E18" s="6" t="s">
        <v>28</v>
      </c>
      <c r="F18" s="6" t="s">
        <v>29</v>
      </c>
      <c r="G18" s="7" t="s">
        <v>78</v>
      </c>
      <c r="H18" s="8" t="s">
        <v>81</v>
      </c>
      <c r="I18" s="9">
        <v>3246.4</v>
      </c>
      <c r="J18" s="9">
        <v>779.1</v>
      </c>
      <c r="K18" s="9">
        <v>259.7</v>
      </c>
      <c r="L18" s="9"/>
      <c r="M18" s="9"/>
      <c r="N18" s="10">
        <f t="shared" si="0"/>
        <v>4967.7000000000007</v>
      </c>
      <c r="O18" s="9">
        <v>4188.6000000000004</v>
      </c>
      <c r="P18" s="9">
        <v>779.1</v>
      </c>
      <c r="Q18" s="9">
        <v>259.7</v>
      </c>
    </row>
    <row r="19" spans="1:17" ht="38.25" x14ac:dyDescent="0.25">
      <c r="A19" s="18">
        <v>12</v>
      </c>
      <c r="B19" s="4" t="s">
        <v>26</v>
      </c>
      <c r="C19" s="6" t="s">
        <v>109</v>
      </c>
      <c r="D19" s="6" t="s">
        <v>27</v>
      </c>
      <c r="E19" s="6" t="s">
        <v>30</v>
      </c>
      <c r="F19" s="6" t="s">
        <v>87</v>
      </c>
      <c r="G19" s="7" t="s">
        <v>78</v>
      </c>
      <c r="H19" s="8" t="s">
        <v>81</v>
      </c>
      <c r="I19" s="9">
        <v>951.1</v>
      </c>
      <c r="J19" s="9">
        <v>228.3</v>
      </c>
      <c r="K19" s="9">
        <v>76.099999999999994</v>
      </c>
      <c r="L19" s="9"/>
      <c r="M19" s="9"/>
      <c r="N19" s="10">
        <f t="shared" si="0"/>
        <v>1444.3</v>
      </c>
      <c r="O19" s="9">
        <v>1216</v>
      </c>
      <c r="P19" s="9">
        <v>228.3</v>
      </c>
      <c r="Q19" s="9">
        <v>76.099999999999994</v>
      </c>
    </row>
    <row r="20" spans="1:17" ht="38.25" x14ac:dyDescent="0.25">
      <c r="A20" s="18">
        <v>13</v>
      </c>
      <c r="B20" s="4" t="s">
        <v>25</v>
      </c>
      <c r="C20" s="6" t="s">
        <v>110</v>
      </c>
      <c r="D20" s="6" t="s">
        <v>111</v>
      </c>
      <c r="E20" s="6" t="s">
        <v>112</v>
      </c>
      <c r="F20" s="6" t="s">
        <v>113</v>
      </c>
      <c r="G20" s="7" t="s">
        <v>78</v>
      </c>
      <c r="H20" s="8" t="s">
        <v>114</v>
      </c>
      <c r="I20" s="9">
        <v>11</v>
      </c>
      <c r="J20" s="9">
        <v>1.3</v>
      </c>
      <c r="K20" s="9">
        <v>1</v>
      </c>
      <c r="L20" s="27"/>
      <c r="M20" s="27"/>
      <c r="N20" s="10">
        <f t="shared" si="0"/>
        <v>1.3</v>
      </c>
      <c r="O20" s="27"/>
      <c r="P20" s="9">
        <v>1.3</v>
      </c>
      <c r="Q20" s="9">
        <v>1.3</v>
      </c>
    </row>
    <row r="21" spans="1:17" ht="38.25" x14ac:dyDescent="0.25">
      <c r="A21" s="18">
        <v>14</v>
      </c>
      <c r="B21" s="4" t="s">
        <v>24</v>
      </c>
      <c r="C21" s="6" t="s">
        <v>115</v>
      </c>
      <c r="D21" s="6" t="s">
        <v>116</v>
      </c>
      <c r="E21" s="6" t="s">
        <v>117</v>
      </c>
      <c r="F21" s="6" t="s">
        <v>118</v>
      </c>
      <c r="G21" s="7" t="s">
        <v>78</v>
      </c>
      <c r="H21" s="8" t="s">
        <v>81</v>
      </c>
      <c r="I21" s="9">
        <v>3149.5</v>
      </c>
      <c r="J21" s="9">
        <v>637.1</v>
      </c>
      <c r="K21" s="9">
        <v>291.89999999999998</v>
      </c>
      <c r="L21" s="9">
        <v>612.6</v>
      </c>
      <c r="M21" s="9">
        <v>267.5</v>
      </c>
      <c r="N21" s="10">
        <f t="shared" si="0"/>
        <v>24.4</v>
      </c>
      <c r="O21" s="27"/>
      <c r="P21" s="9">
        <v>24.4</v>
      </c>
      <c r="Q21" s="9">
        <v>24.4</v>
      </c>
    </row>
    <row r="22" spans="1:17" ht="38.25" x14ac:dyDescent="0.25">
      <c r="A22" s="18">
        <v>15</v>
      </c>
      <c r="B22" s="4" t="s">
        <v>25</v>
      </c>
      <c r="C22" s="6" t="s">
        <v>31</v>
      </c>
      <c r="D22" s="6" t="s">
        <v>32</v>
      </c>
      <c r="E22" s="6" t="s">
        <v>33</v>
      </c>
      <c r="F22" s="6" t="s">
        <v>29</v>
      </c>
      <c r="G22" s="7" t="s">
        <v>78</v>
      </c>
      <c r="H22" s="8" t="s">
        <v>81</v>
      </c>
      <c r="I22" s="9">
        <v>2327.9</v>
      </c>
      <c r="J22" s="9">
        <v>558.70000000000005</v>
      </c>
      <c r="K22" s="9">
        <v>186.2</v>
      </c>
      <c r="L22" s="9"/>
      <c r="M22" s="9"/>
      <c r="N22" s="10">
        <f t="shared" si="0"/>
        <v>4362</v>
      </c>
      <c r="O22" s="9">
        <v>3803.3</v>
      </c>
      <c r="P22" s="9">
        <v>558.70000000000005</v>
      </c>
      <c r="Q22" s="9">
        <v>186.2</v>
      </c>
    </row>
    <row r="23" spans="1:17" ht="38.25" x14ac:dyDescent="0.25">
      <c r="A23" s="18">
        <v>16</v>
      </c>
      <c r="B23" s="4" t="s">
        <v>26</v>
      </c>
      <c r="C23" s="6" t="s">
        <v>119</v>
      </c>
      <c r="D23" s="6" t="s">
        <v>120</v>
      </c>
      <c r="E23" s="6" t="s">
        <v>121</v>
      </c>
      <c r="F23" s="6" t="s">
        <v>122</v>
      </c>
      <c r="G23" s="7" t="s">
        <v>78</v>
      </c>
      <c r="H23" s="8" t="s">
        <v>114</v>
      </c>
      <c r="I23" s="9">
        <v>45.4</v>
      </c>
      <c r="J23" s="9">
        <v>7.3</v>
      </c>
      <c r="K23" s="9">
        <v>3.9</v>
      </c>
      <c r="L23" s="9"/>
      <c r="M23" s="9"/>
      <c r="N23" s="10">
        <f t="shared" si="0"/>
        <v>0.3</v>
      </c>
      <c r="O23" s="9"/>
      <c r="P23" s="9">
        <v>0.3</v>
      </c>
      <c r="Q23" s="9">
        <v>0.3</v>
      </c>
    </row>
    <row r="24" spans="1:17" ht="25.5" x14ac:dyDescent="0.25">
      <c r="A24" s="18">
        <v>17</v>
      </c>
      <c r="B24" s="4" t="s">
        <v>25</v>
      </c>
      <c r="C24" s="5" t="s">
        <v>123</v>
      </c>
      <c r="D24" s="5" t="s">
        <v>124</v>
      </c>
      <c r="E24" s="5" t="s">
        <v>125</v>
      </c>
      <c r="F24" s="5" t="s">
        <v>126</v>
      </c>
      <c r="G24" s="7" t="s">
        <v>127</v>
      </c>
      <c r="H24" s="12" t="s">
        <v>79</v>
      </c>
      <c r="I24" s="9"/>
      <c r="J24" s="9"/>
      <c r="K24" s="9"/>
      <c r="L24" s="9"/>
      <c r="M24" s="9"/>
      <c r="N24" s="10">
        <f t="shared" si="0"/>
        <v>336.2</v>
      </c>
      <c r="O24" s="13">
        <v>336.2</v>
      </c>
      <c r="P24" s="9"/>
      <c r="Q24" s="9"/>
    </row>
    <row r="25" spans="1:17" ht="25.5" x14ac:dyDescent="0.25">
      <c r="A25" s="18">
        <v>18</v>
      </c>
      <c r="B25" s="4" t="s">
        <v>42</v>
      </c>
      <c r="C25" s="6" t="s">
        <v>100</v>
      </c>
      <c r="D25" s="6" t="s">
        <v>44</v>
      </c>
      <c r="E25" s="6" t="s">
        <v>45</v>
      </c>
      <c r="F25" s="6" t="s">
        <v>101</v>
      </c>
      <c r="G25" s="7" t="s">
        <v>127</v>
      </c>
      <c r="H25" s="8" t="s">
        <v>80</v>
      </c>
      <c r="I25" s="9"/>
      <c r="J25" s="9"/>
      <c r="K25" s="9"/>
      <c r="L25" s="9"/>
      <c r="M25" s="9"/>
      <c r="N25" s="10">
        <f t="shared" si="0"/>
        <v>176</v>
      </c>
      <c r="O25" s="9">
        <v>176</v>
      </c>
      <c r="P25" s="9"/>
      <c r="Q25" s="9"/>
    </row>
    <row r="26" spans="1:17" ht="25.5" x14ac:dyDescent="0.25">
      <c r="A26" s="18">
        <v>19</v>
      </c>
      <c r="B26" s="4" t="s">
        <v>42</v>
      </c>
      <c r="C26" s="6" t="s">
        <v>100</v>
      </c>
      <c r="D26" s="6" t="s">
        <v>44</v>
      </c>
      <c r="E26" s="6" t="s">
        <v>47</v>
      </c>
      <c r="F26" s="6" t="s">
        <v>48</v>
      </c>
      <c r="G26" s="7" t="s">
        <v>127</v>
      </c>
      <c r="H26" s="8" t="s">
        <v>80</v>
      </c>
      <c r="I26" s="9"/>
      <c r="J26" s="9"/>
      <c r="K26" s="9"/>
      <c r="L26" s="9"/>
      <c r="M26" s="9"/>
      <c r="N26" s="10">
        <f t="shared" si="0"/>
        <v>78.3</v>
      </c>
      <c r="O26" s="9">
        <v>78.3</v>
      </c>
      <c r="P26" s="9"/>
      <c r="Q26" s="9"/>
    </row>
    <row r="27" spans="1:17" x14ac:dyDescent="0.25">
      <c r="A27" s="18">
        <v>20</v>
      </c>
      <c r="B27" s="4" t="s">
        <v>25</v>
      </c>
      <c r="C27" s="5" t="s">
        <v>43</v>
      </c>
      <c r="D27" s="5" t="s">
        <v>44</v>
      </c>
      <c r="E27" s="5" t="s">
        <v>49</v>
      </c>
      <c r="F27" s="5" t="s">
        <v>50</v>
      </c>
      <c r="G27" s="7" t="s">
        <v>127</v>
      </c>
      <c r="H27" s="12" t="s">
        <v>85</v>
      </c>
      <c r="I27" s="9"/>
      <c r="J27" s="9"/>
      <c r="K27" s="9"/>
      <c r="L27" s="9"/>
      <c r="M27" s="9"/>
      <c r="N27" s="10">
        <f t="shared" si="0"/>
        <v>117</v>
      </c>
      <c r="O27" s="13">
        <v>117</v>
      </c>
      <c r="P27" s="9"/>
      <c r="Q27" s="9"/>
    </row>
    <row r="28" spans="1:17" x14ac:dyDescent="0.25">
      <c r="A28" s="18">
        <v>21</v>
      </c>
      <c r="B28" s="4" t="s">
        <v>55</v>
      </c>
      <c r="C28" s="5" t="s">
        <v>56</v>
      </c>
      <c r="D28" s="5" t="s">
        <v>57</v>
      </c>
      <c r="E28" s="5" t="s">
        <v>58</v>
      </c>
      <c r="F28" s="5" t="s">
        <v>59</v>
      </c>
      <c r="G28" s="7" t="s">
        <v>127</v>
      </c>
      <c r="H28" s="12" t="s">
        <v>85</v>
      </c>
      <c r="I28" s="9"/>
      <c r="J28" s="9"/>
      <c r="K28" s="9"/>
      <c r="L28" s="9"/>
      <c r="M28" s="9"/>
      <c r="N28" s="10">
        <f t="shared" si="0"/>
        <v>30.2</v>
      </c>
      <c r="O28" s="13">
        <v>30.2</v>
      </c>
      <c r="P28" s="9"/>
      <c r="Q28" s="9"/>
    </row>
    <row r="29" spans="1:17" ht="25.5" x14ac:dyDescent="0.25">
      <c r="A29" s="18">
        <v>22</v>
      </c>
      <c r="B29" s="4" t="s">
        <v>25</v>
      </c>
      <c r="C29" s="5" t="s">
        <v>88</v>
      </c>
      <c r="D29" s="5" t="s">
        <v>89</v>
      </c>
      <c r="E29" s="5" t="s">
        <v>90</v>
      </c>
      <c r="F29" s="5" t="s">
        <v>91</v>
      </c>
      <c r="G29" s="7" t="s">
        <v>127</v>
      </c>
      <c r="H29" s="12" t="s">
        <v>79</v>
      </c>
      <c r="I29" s="9"/>
      <c r="J29" s="9"/>
      <c r="K29" s="9"/>
      <c r="L29" s="9"/>
      <c r="M29" s="9"/>
      <c r="N29" s="10">
        <f t="shared" si="0"/>
        <v>14.2</v>
      </c>
      <c r="O29" s="13">
        <v>14.2</v>
      </c>
      <c r="P29" s="9"/>
      <c r="Q29" s="9"/>
    </row>
    <row r="30" spans="1:17" ht="25.5" x14ac:dyDescent="0.25">
      <c r="A30" s="18">
        <v>23</v>
      </c>
      <c r="B30" s="4" t="s">
        <v>25</v>
      </c>
      <c r="C30" s="5" t="s">
        <v>88</v>
      </c>
      <c r="D30" s="5" t="s">
        <v>89</v>
      </c>
      <c r="E30" s="5" t="s">
        <v>92</v>
      </c>
      <c r="F30" s="5" t="s">
        <v>91</v>
      </c>
      <c r="G30" s="7" t="s">
        <v>127</v>
      </c>
      <c r="H30" s="12" t="s">
        <v>79</v>
      </c>
      <c r="I30" s="9"/>
      <c r="J30" s="9"/>
      <c r="K30" s="9"/>
      <c r="L30" s="9"/>
      <c r="M30" s="9"/>
      <c r="N30" s="10">
        <f t="shared" si="0"/>
        <v>3.8</v>
      </c>
      <c r="O30" s="13">
        <v>3.8</v>
      </c>
      <c r="P30" s="9"/>
      <c r="Q30" s="9"/>
    </row>
    <row r="31" spans="1:17" x14ac:dyDescent="0.2">
      <c r="A31" s="18">
        <v>24</v>
      </c>
      <c r="B31" s="4" t="s">
        <v>25</v>
      </c>
      <c r="C31" s="11" t="s">
        <v>68</v>
      </c>
      <c r="D31" s="14" t="s">
        <v>69</v>
      </c>
      <c r="E31" s="14" t="s">
        <v>70</v>
      </c>
      <c r="F31" s="14" t="s">
        <v>46</v>
      </c>
      <c r="G31" s="7" t="s">
        <v>127</v>
      </c>
      <c r="H31" s="12" t="s">
        <v>85</v>
      </c>
      <c r="I31" s="9"/>
      <c r="J31" s="9"/>
      <c r="K31" s="9"/>
      <c r="L31" s="9"/>
      <c r="M31" s="9"/>
      <c r="N31" s="10">
        <f t="shared" si="0"/>
        <v>14</v>
      </c>
      <c r="O31" s="13">
        <v>14</v>
      </c>
      <c r="P31" s="9"/>
      <c r="Q31" s="9"/>
    </row>
    <row r="32" spans="1:17" x14ac:dyDescent="0.2">
      <c r="A32" s="18">
        <v>25</v>
      </c>
      <c r="B32" s="4" t="s">
        <v>25</v>
      </c>
      <c r="C32" s="15" t="s">
        <v>68</v>
      </c>
      <c r="D32" s="14" t="s">
        <v>69</v>
      </c>
      <c r="E32" s="14" t="s">
        <v>71</v>
      </c>
      <c r="F32" s="14" t="s">
        <v>46</v>
      </c>
      <c r="G32" s="7" t="s">
        <v>127</v>
      </c>
      <c r="H32" s="12" t="s">
        <v>85</v>
      </c>
      <c r="I32" s="9"/>
      <c r="J32" s="9"/>
      <c r="K32" s="9"/>
      <c r="L32" s="9"/>
      <c r="M32" s="9"/>
      <c r="N32" s="10">
        <f t="shared" si="0"/>
        <v>14</v>
      </c>
      <c r="O32" s="13">
        <v>14</v>
      </c>
      <c r="P32" s="9"/>
      <c r="Q32" s="9"/>
    </row>
    <row r="33" spans="1:17" x14ac:dyDescent="0.2">
      <c r="A33" s="18">
        <v>26</v>
      </c>
      <c r="B33" s="4" t="s">
        <v>25</v>
      </c>
      <c r="C33" s="15" t="s">
        <v>68</v>
      </c>
      <c r="D33" s="14" t="s">
        <v>69</v>
      </c>
      <c r="E33" s="14" t="s">
        <v>72</v>
      </c>
      <c r="F33" s="14" t="s">
        <v>46</v>
      </c>
      <c r="G33" s="7" t="s">
        <v>127</v>
      </c>
      <c r="H33" s="12" t="s">
        <v>85</v>
      </c>
      <c r="I33" s="9"/>
      <c r="J33" s="9"/>
      <c r="K33" s="9"/>
      <c r="L33" s="9"/>
      <c r="M33" s="9"/>
      <c r="N33" s="10">
        <f t="shared" si="0"/>
        <v>14</v>
      </c>
      <c r="O33" s="13">
        <v>14</v>
      </c>
      <c r="P33" s="9"/>
      <c r="Q33" s="9"/>
    </row>
    <row r="34" spans="1:17" x14ac:dyDescent="0.2">
      <c r="A34" s="18">
        <v>27</v>
      </c>
      <c r="B34" s="4" t="s">
        <v>25</v>
      </c>
      <c r="C34" s="15" t="s">
        <v>68</v>
      </c>
      <c r="D34" s="14" t="s">
        <v>69</v>
      </c>
      <c r="E34" s="14" t="s">
        <v>73</v>
      </c>
      <c r="F34" s="14" t="s">
        <v>59</v>
      </c>
      <c r="G34" s="7" t="s">
        <v>127</v>
      </c>
      <c r="H34" s="12" t="s">
        <v>85</v>
      </c>
      <c r="I34" s="9"/>
      <c r="J34" s="9"/>
      <c r="K34" s="9"/>
      <c r="L34" s="9"/>
      <c r="M34" s="9"/>
      <c r="N34" s="10">
        <f t="shared" si="0"/>
        <v>4</v>
      </c>
      <c r="O34" s="13">
        <v>4</v>
      </c>
      <c r="P34" s="9"/>
      <c r="Q34" s="9"/>
    </row>
  </sheetData>
  <mergeCells count="20">
    <mergeCell ref="N3:N5"/>
    <mergeCell ref="O3:Q3"/>
    <mergeCell ref="O4:O5"/>
    <mergeCell ref="P4:P5"/>
    <mergeCell ref="Q4:Q5"/>
    <mergeCell ref="N2:Q2"/>
    <mergeCell ref="K2:K5"/>
    <mergeCell ref="L2:L5"/>
    <mergeCell ref="A1:Q1"/>
    <mergeCell ref="F2:F5"/>
    <mergeCell ref="G2:G5"/>
    <mergeCell ref="H2:H5"/>
    <mergeCell ref="I2:I5"/>
    <mergeCell ref="J2:J5"/>
    <mergeCell ref="A2:A5"/>
    <mergeCell ref="B2:B5"/>
    <mergeCell ref="C2:C5"/>
    <mergeCell ref="D2:D5"/>
    <mergeCell ref="E2:E5"/>
    <mergeCell ref="M2:M5"/>
  </mergeCells>
  <dataValidations count="3">
    <dataValidation type="list" allowBlank="1" showInputMessage="1" showErrorMessage="1" errorTitle="ОШИБКА" error="выберите из списка" prompt="выберите из списка" sqref="G8:G34">
      <formula1>"действующий, расторгнутый"</formula1>
    </dataValidation>
    <dataValidation type="list" errorStyle="warning" allowBlank="1" showInputMessage="1" showErrorMessage="1" sqref="B8:B34">
      <formula1>LesName</formula1>
    </dataValidation>
    <dataValidation type="list" allowBlank="1" showInputMessage="1" showErrorMessage="1" errorTitle="ОШИБКА" error="выберите из списка" prompt="выберите из списка" sqref="H8:H34">
      <formula1>ВидыИспользования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2021-04-23T09:18:35Z</dcterms:modified>
</cp:coreProperties>
</file>